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89" activeTab="0"/>
  </bookViews>
  <sheets>
    <sheet name="Matrice Acquisti 10.8.1" sheetId="1" r:id="rId1"/>
  </sheets>
  <definedNames>
    <definedName name="_xlnm.Print_Area" localSheetId="0">'Matrice Acquisti 10.8.1'!$B$1:$E$16</definedName>
    <definedName name="_xlnm.Print_Area" localSheetId="0">'Matrice Acquisti 10.8.1'!$B$1:$E$16</definedName>
  </definedNames>
  <calcPr fullCalcOnLoad="1"/>
</workbook>
</file>

<file path=xl/sharedStrings.xml><?xml version="1.0" encoding="utf-8"?>
<sst xmlns="http://schemas.openxmlformats.org/spreadsheetml/2006/main" count="32" uniqueCount="32">
  <si>
    <t>Progetto Azione 10.8.1 A3</t>
  </si>
  <si>
    <t>Descrizione Prodotti</t>
  </si>
  <si>
    <t>Voci di Spesa ammissibili</t>
  </si>
  <si>
    <t>Percentuale</t>
  </si>
  <si>
    <t>Importo previsto</t>
  </si>
  <si>
    <t>A. Progettazione (max 2%)</t>
  </si>
  <si>
    <t>B. Spese organizzative e di gestione (max 2%)</t>
  </si>
  <si>
    <t>C. Acquisti di beni e forniture (minimo 85%)</t>
  </si>
  <si>
    <t>D. Piccoli adattamenti edilizi (max 6%)</t>
  </si>
  <si>
    <t>E. Pubblicità (max 2%)</t>
  </si>
  <si>
    <t>F. Collaudo (max 1%)</t>
  </si>
  <si>
    <t>G. Addestramento all'uso delle attrezzature (max 2%)</t>
  </si>
  <si>
    <t>Totali</t>
  </si>
  <si>
    <t xml:space="preserve">Le percentuali alle voci  A,B,D,E,F e G possono variare solo a vantaggio della voce Acquisti (C), </t>
  </si>
  <si>
    <t>in ogni caso si ricorda l’obbligatorietà della pubblicizzazione.</t>
  </si>
  <si>
    <t xml:space="preserve">Access Point di ultima generazione 802.11ac adatto alla trasmissione Audio/video. Consente la memorizzazione, la gestione e la connessione degli studenti e del docente ai contenuti digitali. 2GB Ram, Lan gigabit, USB 3.0. Comprensivo installazione e configurazione. </t>
  </si>
  <si>
    <t>In nessun caso può essere diminuita sotto al 85% la percentuale prevista per gli acquisti (C).</t>
  </si>
  <si>
    <t xml:space="preserve">Si ricorda inoltre che l'acquisto di software non può superare il 20% dell'importo dell'acquisto di beni. </t>
  </si>
  <si>
    <t>Cuffie Professionali per Laboratorio Multimediale con microfono e regolatore di volume</t>
  </si>
  <si>
    <t>Postazione Mobile Studente 2in1 utilizzabile sia come notebook che come tablet grazie alla tastiera removibile, Quad core Intel Atom processor con display 10.1" HD (1280*800) IPS resistente ai graffi. Sistema Operativo Windows 8.1.</t>
  </si>
  <si>
    <t>Laboratori mobili</t>
  </si>
  <si>
    <t>Notebook Core i5 di quinta generazione, 8GB RAM, 1Tb HDD, Monitor 15.6” con  scheda video dedicata 2 GB, Scheda di Rete 100/1000 Mb. Win 8.1</t>
  </si>
  <si>
    <t>Videproiettore ad ottica ultra corta 3LCD 3300 ANSI Lumen</t>
  </si>
  <si>
    <t>Software  Multimediale per postazione Docente per Laboratorio Linguistico e Rete Didattica Multidisciplinare SmartMedia Pro con registratore linguistico digitale Audio Attivo Comparativo a doppia traccia e possibilità di creazione di un profilo specifico per ciascun docente. Gestione Modulo per creazione di Test e Quiz multidisciplinari a risposta aperta, istantanei vero/falso e istantanei a risposta multipla. Gestione Chat di gruppo vocale, testuale e per argomento. Trasmissione dei filmati in rete alle postazioni alunni nei formati più diffusi.</t>
  </si>
  <si>
    <t>Modulo Risorse didattiche SmartMedia consultabili on-line suddivise per discipline con simulazioni scientifiche.</t>
  </si>
  <si>
    <t>Software  Multimediale per postazione Studente per Laboratorio Linguistico e Rete Didattica Multidisciplinare SmartMedia Pro con registratore linguistico digitale Audio Attivo Comparativo a doppia traccia.</t>
  </si>
  <si>
    <t>Carrello SmartMedia SmartBus per il trasporto, la conservazione e la ricarica simultanea delle postazioni studente (fino a max 32)</t>
  </si>
  <si>
    <t>Lavagna interattiva multimediale infrared 83" 16 tocchi SmartMedia iwb-ir16 utilizzabile con le dita e con i pennarelli con superficie in acciaio cancellabile.  Completa di carrello SmartMedia con braccio per videoproiettore integrato .</t>
  </si>
  <si>
    <t>Q.tà</t>
  </si>
  <si>
    <t>Importo Unitario
iva inclusa</t>
  </si>
  <si>
    <t>Importo totale
iva inclusa</t>
  </si>
  <si>
    <t>TOTALE COMPLESSIVO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</si>
</sst>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;\-#,##0.00\ ;&quot; -&quot;#\ ;@\ "/>
    <numFmt numFmtId="165" formatCode="&quot;€ &quot;#,##0.00"/>
    <numFmt numFmtId="166" formatCode="[$€-410]\ #,##0.00;[Red]\-[$€-410]\ #,##0.00"/>
    <numFmt numFmtId="167" formatCode="&quot;€&quot;\ #,##0.00"/>
    <numFmt numFmtId="168" formatCode="&quot;€ &quot;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Verdana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5"/>
      <color indexed="8"/>
      <name val="Verdana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>
      <alignment/>
      <protection/>
    </xf>
    <xf numFmtId="0" fontId="40" fillId="28" borderId="1" applyNumberFormat="0" applyAlignment="0" applyProtection="0"/>
    <xf numFmtId="164" fontId="1" fillId="0" borderId="0">
      <alignment/>
      <protection/>
    </xf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42" applyFont="1">
      <alignment/>
      <protection/>
    </xf>
    <xf numFmtId="0" fontId="2" fillId="0" borderId="0" xfId="42" applyFont="1" applyAlignment="1">
      <alignment horizontal="center"/>
      <protection/>
    </xf>
    <xf numFmtId="0" fontId="1" fillId="0" borderId="0" xfId="42">
      <alignment/>
      <protection/>
    </xf>
    <xf numFmtId="0" fontId="2" fillId="0" borderId="0" xfId="42" applyFont="1" applyAlignment="1">
      <alignment vertical="center"/>
      <protection/>
    </xf>
    <xf numFmtId="0" fontId="4" fillId="0" borderId="0" xfId="42" applyFont="1" applyAlignment="1">
      <alignment vertical="center"/>
      <protection/>
    </xf>
    <xf numFmtId="0" fontId="4" fillId="0" borderId="0" xfId="42" applyFont="1" applyBorder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7" fillId="0" borderId="0" xfId="42" applyFont="1">
      <alignment/>
      <protection/>
    </xf>
    <xf numFmtId="165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1" fillId="0" borderId="0" xfId="42" applyBorder="1" applyAlignment="1">
      <alignment horizontal="center" vertical="center" wrapText="1"/>
      <protection/>
    </xf>
    <xf numFmtId="165" fontId="11" fillId="33" borderId="10" xfId="44" applyNumberFormat="1" applyFont="1" applyFill="1" applyBorder="1" applyAlignment="1" applyProtection="1">
      <alignment horizontal="right" vertical="center" wrapText="1"/>
      <protection/>
    </xf>
    <xf numFmtId="0" fontId="14" fillId="0" borderId="0" xfId="42" applyFont="1" applyBorder="1" applyAlignment="1">
      <alignment vertical="center"/>
      <protection/>
    </xf>
    <xf numFmtId="0" fontId="7" fillId="0" borderId="0" xfId="42" applyFont="1" applyAlignment="1">
      <alignment vertical="center"/>
      <protection/>
    </xf>
    <xf numFmtId="0" fontId="0" fillId="34" borderId="10" xfId="42" applyFont="1" applyFill="1" applyBorder="1" applyAlignment="1">
      <alignment vertical="center" wrapText="1"/>
      <protection/>
    </xf>
    <xf numFmtId="10" fontId="0" fillId="34" borderId="10" xfId="49" applyNumberFormat="1" applyFont="1" applyFill="1" applyBorder="1" applyAlignment="1" applyProtection="1">
      <alignment horizontal="center" vertical="center" wrapText="1"/>
      <protection/>
    </xf>
    <xf numFmtId="165" fontId="0" fillId="34" borderId="10" xfId="42" applyNumberFormat="1" applyFont="1" applyFill="1" applyBorder="1" applyAlignment="1">
      <alignment horizontal="right" vertical="center" wrapText="1"/>
      <protection/>
    </xf>
    <xf numFmtId="10" fontId="0" fillId="34" borderId="10" xfId="42" applyNumberFormat="1" applyFont="1" applyFill="1" applyBorder="1" applyAlignment="1">
      <alignment horizontal="center" vertical="center" wrapText="1"/>
      <protection/>
    </xf>
    <xf numFmtId="0" fontId="0" fillId="35" borderId="10" xfId="42" applyFont="1" applyFill="1" applyBorder="1" applyAlignment="1">
      <alignment vertical="center" wrapText="1"/>
      <protection/>
    </xf>
    <xf numFmtId="10" fontId="0" fillId="35" borderId="10" xfId="42" applyNumberFormat="1" applyFont="1" applyFill="1" applyBorder="1" applyAlignment="1">
      <alignment horizontal="center" vertical="center" wrapText="1"/>
      <protection/>
    </xf>
    <xf numFmtId="0" fontId="12" fillId="33" borderId="10" xfId="42" applyFont="1" applyFill="1" applyBorder="1" applyAlignment="1">
      <alignment horizontal="right" vertical="center" wrapText="1"/>
      <protection/>
    </xf>
    <xf numFmtId="10" fontId="12" fillId="33" borderId="10" xfId="42" applyNumberFormat="1" applyFont="1" applyFill="1" applyBorder="1" applyAlignment="1">
      <alignment horizontal="center" vertical="center" wrapText="1"/>
      <protection/>
    </xf>
    <xf numFmtId="165" fontId="15" fillId="33" borderId="10" xfId="42" applyNumberFormat="1" applyFont="1" applyFill="1" applyBorder="1" applyAlignment="1">
      <alignment horizontal="right" vertical="center" wrapText="1"/>
      <protection/>
    </xf>
    <xf numFmtId="0" fontId="14" fillId="0" borderId="0" xfId="42" applyFont="1" applyAlignment="1">
      <alignment vertical="center"/>
      <protection/>
    </xf>
    <xf numFmtId="0" fontId="14" fillId="0" borderId="0" xfId="42" applyFont="1">
      <alignment/>
      <protection/>
    </xf>
    <xf numFmtId="0" fontId="16" fillId="0" borderId="10" xfId="42" applyFont="1" applyBorder="1" applyAlignment="1">
      <alignment horizontal="justify" vertical="center" wrapText="1"/>
      <protection/>
    </xf>
    <xf numFmtId="0" fontId="0" fillId="36" borderId="10" xfId="42" applyFont="1" applyFill="1" applyBorder="1" applyAlignment="1">
      <alignment vertical="center" wrapText="1"/>
      <protection/>
    </xf>
    <xf numFmtId="10" fontId="0" fillId="36" borderId="10" xfId="49" applyNumberFormat="1" applyFont="1" applyFill="1" applyBorder="1" applyAlignment="1" applyProtection="1">
      <alignment horizontal="center" vertical="center" wrapText="1"/>
      <protection/>
    </xf>
    <xf numFmtId="0" fontId="12" fillId="37" borderId="10" xfId="42" applyFont="1" applyFill="1" applyBorder="1" applyAlignment="1">
      <alignment vertical="center" wrapText="1"/>
      <protection/>
    </xf>
    <xf numFmtId="0" fontId="13" fillId="37" borderId="10" xfId="42" applyFont="1" applyFill="1" applyBorder="1" applyAlignment="1">
      <alignment vertical="center" wrapText="1"/>
      <protection/>
    </xf>
    <xf numFmtId="0" fontId="12" fillId="37" borderId="10" xfId="42" applyFont="1" applyFill="1" applyBorder="1" applyAlignment="1">
      <alignment horizontal="right" vertical="center" wrapText="1"/>
      <protection/>
    </xf>
    <xf numFmtId="10" fontId="0" fillId="36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Fill="1" applyBorder="1" applyAlignment="1">
      <alignment horizontal="center" vertical="center" wrapText="1"/>
      <protection/>
    </xf>
    <xf numFmtId="167" fontId="17" fillId="0" borderId="0" xfId="42" applyNumberFormat="1" applyFont="1" applyFill="1">
      <alignment/>
      <protection/>
    </xf>
    <xf numFmtId="0" fontId="14" fillId="0" borderId="0" xfId="42" applyFont="1" applyFill="1" applyBorder="1" applyAlignment="1">
      <alignment vertical="center"/>
      <protection/>
    </xf>
    <xf numFmtId="4" fontId="7" fillId="0" borderId="0" xfId="42" applyNumberFormat="1" applyFont="1" applyFill="1" applyAlignment="1">
      <alignment vertical="center"/>
      <protection/>
    </xf>
    <xf numFmtId="0" fontId="8" fillId="33" borderId="11" xfId="42" applyFont="1" applyFill="1" applyBorder="1" applyAlignment="1">
      <alignment horizontal="center" vertical="center" wrapText="1"/>
      <protection/>
    </xf>
    <xf numFmtId="0" fontId="8" fillId="33" borderId="12" xfId="42" applyFont="1" applyFill="1" applyBorder="1" applyAlignment="1">
      <alignment horizontal="center" vertical="center" wrapText="1"/>
      <protection/>
    </xf>
    <xf numFmtId="167" fontId="7" fillId="0" borderId="0" xfId="42" applyNumberFormat="1" applyFont="1">
      <alignment/>
      <protection/>
    </xf>
    <xf numFmtId="168" fontId="10" fillId="0" borderId="10" xfId="44" applyNumberFormat="1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>
      <alignment horizontal="center" vertical="center"/>
      <protection/>
    </xf>
    <xf numFmtId="0" fontId="5" fillId="0" borderId="0" xfId="42" applyFont="1" applyBorder="1" applyAlignment="1">
      <alignment horizontal="center" vertical="center"/>
      <protection/>
    </xf>
    <xf numFmtId="0" fontId="6" fillId="38" borderId="13" xfId="42" applyFont="1" applyFill="1" applyBorder="1" applyAlignment="1">
      <alignment horizontal="center"/>
      <protection/>
    </xf>
    <xf numFmtId="0" fontId="10" fillId="33" borderId="10" xfId="42" applyFont="1" applyFill="1" applyBorder="1" applyAlignment="1">
      <alignment horizontal="right" vertical="center" wrapText="1"/>
      <protection/>
    </xf>
    <xf numFmtId="0" fontId="3" fillId="39" borderId="14" xfId="42" applyFont="1" applyFill="1" applyBorder="1" applyAlignment="1">
      <alignment horizontal="center" vertical="center"/>
      <protection/>
    </xf>
    <xf numFmtId="0" fontId="3" fillId="39" borderId="15" xfId="42" applyFont="1" applyFill="1" applyBorder="1" applyAlignment="1">
      <alignment horizontal="center" vertical="center"/>
      <protection/>
    </xf>
    <xf numFmtId="0" fontId="3" fillId="39" borderId="16" xfId="42" applyFont="1" applyFill="1" applyBorder="1" applyAlignment="1">
      <alignment horizontal="center" vertical="center"/>
      <protection/>
    </xf>
    <xf numFmtId="165" fontId="0" fillId="40" borderId="10" xfId="42" applyNumberFormat="1" applyFont="1" applyFill="1" applyBorder="1" applyAlignment="1">
      <alignment horizontal="right" vertical="center" wrapText="1"/>
      <protection/>
    </xf>
    <xf numFmtId="167" fontId="52" fillId="0" borderId="0" xfId="42" applyNumberFormat="1" applyFon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PageLayoutView="0" workbookViewId="0" topLeftCell="A13">
      <selection activeCell="B16" sqref="B16:D16"/>
    </sheetView>
  </sheetViews>
  <sheetFormatPr defaultColWidth="9.00390625" defaultRowHeight="12.75"/>
  <cols>
    <col min="1" max="1" width="14.28125" style="0" customWidth="1"/>
    <col min="2" max="2" width="51.00390625" style="1" customWidth="1"/>
    <col min="3" max="3" width="10.7109375" style="1" customWidth="1"/>
    <col min="4" max="4" width="16.8515625" style="2" customWidth="1"/>
    <col min="5" max="5" width="15.7109375" style="1" customWidth="1"/>
    <col min="6" max="6" width="9.7109375" style="1" customWidth="1"/>
    <col min="7" max="7" width="9.28125" style="3" bestFit="1" customWidth="1"/>
    <col min="8" max="16384" width="9.00390625" style="3" customWidth="1"/>
  </cols>
  <sheetData>
    <row r="1" ht="14.25">
      <c r="B1" s="4"/>
    </row>
    <row r="2" spans="1:256" s="6" customFormat="1" ht="22.5">
      <c r="A2"/>
      <c r="B2" s="44" t="s">
        <v>20</v>
      </c>
      <c r="C2" s="45"/>
      <c r="D2" s="45"/>
      <c r="E2" s="46"/>
      <c r="F2" s="5"/>
      <c r="G2" s="5"/>
      <c r="H2" s="5"/>
      <c r="I2" s="5"/>
      <c r="J2" s="5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  <c r="IV2" s="40"/>
    </row>
    <row r="3" spans="1:10" s="7" customFormat="1" ht="14.25" customHeight="1">
      <c r="A3"/>
      <c r="B3" s="41"/>
      <c r="C3" s="41"/>
      <c r="D3" s="41"/>
      <c r="E3" s="41"/>
      <c r="F3" s="5"/>
      <c r="G3" s="5"/>
      <c r="H3" s="5"/>
      <c r="I3" s="5"/>
      <c r="J3" s="5"/>
    </row>
    <row r="4" spans="2:6" ht="27" customHeight="1">
      <c r="B4" s="42" t="s">
        <v>0</v>
      </c>
      <c r="C4" s="42"/>
      <c r="D4" s="42"/>
      <c r="E4" s="42"/>
      <c r="F4" s="3"/>
    </row>
    <row r="5" spans="1:5" s="8" customFormat="1" ht="20.25">
      <c r="A5"/>
      <c r="B5" s="36" t="s">
        <v>1</v>
      </c>
      <c r="C5" s="36" t="s">
        <v>28</v>
      </c>
      <c r="D5" s="36" t="s">
        <v>29</v>
      </c>
      <c r="E5" s="37" t="s">
        <v>30</v>
      </c>
    </row>
    <row r="6" spans="1:7" s="8" customFormat="1" ht="39" customHeight="1">
      <c r="A6"/>
      <c r="B6" s="25" t="s">
        <v>21</v>
      </c>
      <c r="C6" s="32">
        <v>1</v>
      </c>
      <c r="D6" s="9">
        <v>817.4</v>
      </c>
      <c r="E6" s="9">
        <f>(C6*D6)</f>
        <v>817.4</v>
      </c>
      <c r="G6" s="38"/>
    </row>
    <row r="7" spans="1:7" s="8" customFormat="1" ht="108">
      <c r="A7"/>
      <c r="B7" s="25" t="s">
        <v>23</v>
      </c>
      <c r="C7" s="32">
        <v>1</v>
      </c>
      <c r="D7" s="9">
        <v>305</v>
      </c>
      <c r="E7" s="9">
        <f>(C7*D7)</f>
        <v>305</v>
      </c>
      <c r="G7" s="38"/>
    </row>
    <row r="8" spans="1:7" s="8" customFormat="1" ht="48">
      <c r="A8"/>
      <c r="B8" s="25" t="s">
        <v>27</v>
      </c>
      <c r="C8" s="32">
        <v>1</v>
      </c>
      <c r="D8" s="9">
        <v>1464</v>
      </c>
      <c r="E8" s="9">
        <f>(C8*D8)</f>
        <v>1464</v>
      </c>
      <c r="F8" s="10"/>
      <c r="G8" s="38"/>
    </row>
    <row r="9" spans="1:7" s="8" customFormat="1" ht="14.25">
      <c r="A9"/>
      <c r="B9" s="25" t="s">
        <v>22</v>
      </c>
      <c r="C9" s="32">
        <v>1</v>
      </c>
      <c r="D9" s="9">
        <v>915</v>
      </c>
      <c r="E9" s="9">
        <f>(C9*D9)</f>
        <v>915</v>
      </c>
      <c r="F9" s="10"/>
      <c r="G9" s="38"/>
    </row>
    <row r="10" spans="1:7" s="8" customFormat="1" ht="24">
      <c r="A10"/>
      <c r="B10" s="25" t="s">
        <v>24</v>
      </c>
      <c r="C10" s="32">
        <v>1</v>
      </c>
      <c r="D10" s="9">
        <v>610</v>
      </c>
      <c r="E10" s="9">
        <f aca="true" t="shared" si="0" ref="E10:E15">(C10*D10)</f>
        <v>610</v>
      </c>
      <c r="G10" s="38"/>
    </row>
    <row r="11" spans="1:7" s="8" customFormat="1" ht="28.5" customHeight="1">
      <c r="A11"/>
      <c r="B11" s="25" t="s">
        <v>26</v>
      </c>
      <c r="C11" s="32">
        <v>1</v>
      </c>
      <c r="D11" s="9">
        <v>1830</v>
      </c>
      <c r="E11" s="9">
        <f t="shared" si="0"/>
        <v>1830</v>
      </c>
      <c r="G11" s="38"/>
    </row>
    <row r="12" spans="1:7" s="8" customFormat="1" ht="48">
      <c r="A12"/>
      <c r="B12" s="25" t="s">
        <v>19</v>
      </c>
      <c r="C12" s="32">
        <v>20</v>
      </c>
      <c r="D12" s="9">
        <v>378.2</v>
      </c>
      <c r="E12" s="9">
        <f t="shared" si="0"/>
        <v>7564</v>
      </c>
      <c r="F12" s="10"/>
      <c r="G12" s="38"/>
    </row>
    <row r="13" spans="1:7" s="8" customFormat="1" ht="53.25" customHeight="1">
      <c r="A13"/>
      <c r="B13" s="25" t="s">
        <v>25</v>
      </c>
      <c r="C13" s="32">
        <v>20</v>
      </c>
      <c r="D13" s="9">
        <v>114.5</v>
      </c>
      <c r="E13" s="9">
        <f t="shared" si="0"/>
        <v>2290</v>
      </c>
      <c r="G13" s="38"/>
    </row>
    <row r="14" spans="1:7" s="8" customFormat="1" ht="24">
      <c r="A14"/>
      <c r="B14" s="25" t="s">
        <v>18</v>
      </c>
      <c r="C14" s="32">
        <v>21</v>
      </c>
      <c r="D14" s="9">
        <v>28.06</v>
      </c>
      <c r="E14" s="9">
        <f>(C14*D14)</f>
        <v>589.26</v>
      </c>
      <c r="F14" s="10"/>
      <c r="G14" s="38"/>
    </row>
    <row r="15" spans="1:7" s="8" customFormat="1" ht="60">
      <c r="A15"/>
      <c r="B15" s="25" t="s">
        <v>15</v>
      </c>
      <c r="C15" s="32">
        <v>1</v>
      </c>
      <c r="D15" s="39">
        <v>615.34</v>
      </c>
      <c r="E15" s="9">
        <f t="shared" si="0"/>
        <v>615.34</v>
      </c>
      <c r="F15" s="10"/>
      <c r="G15" s="38"/>
    </row>
    <row r="16" spans="1:6" s="8" customFormat="1" ht="29.25" customHeight="1">
      <c r="A16"/>
      <c r="B16" s="43" t="s">
        <v>31</v>
      </c>
      <c r="C16" s="43"/>
      <c r="D16" s="43"/>
      <c r="E16" s="11">
        <f>SUM(E6:E15)</f>
        <v>17000</v>
      </c>
      <c r="F16" s="10"/>
    </row>
    <row r="17" ht="14.25">
      <c r="C17" s="48">
        <v>20000</v>
      </c>
    </row>
    <row r="18" spans="1:6" s="13" customFormat="1" ht="13.5">
      <c r="A18"/>
      <c r="B18" s="28" t="s">
        <v>2</v>
      </c>
      <c r="C18" s="29" t="s">
        <v>3</v>
      </c>
      <c r="D18" s="30" t="s">
        <v>4</v>
      </c>
      <c r="E18" s="1"/>
      <c r="F18" s="12"/>
    </row>
    <row r="19" spans="1:6" s="13" customFormat="1" ht="13.5">
      <c r="A19"/>
      <c r="B19" s="14" t="s">
        <v>5</v>
      </c>
      <c r="C19" s="15">
        <v>0.02</v>
      </c>
      <c r="D19" s="16">
        <f>$C$17*C19</f>
        <v>400</v>
      </c>
      <c r="E19" s="1"/>
      <c r="F19" s="12"/>
    </row>
    <row r="20" spans="1:6" s="13" customFormat="1" ht="13.5">
      <c r="A20"/>
      <c r="B20" s="26" t="s">
        <v>6</v>
      </c>
      <c r="C20" s="27">
        <v>0.02</v>
      </c>
      <c r="D20" s="47">
        <f aca="true" t="shared" si="1" ref="D20:D25">$C$17*C20</f>
        <v>400</v>
      </c>
      <c r="E20" s="1"/>
      <c r="F20" s="12"/>
    </row>
    <row r="21" spans="1:7" s="13" customFormat="1" ht="13.5">
      <c r="A21"/>
      <c r="B21" s="14" t="s">
        <v>7</v>
      </c>
      <c r="C21" s="15">
        <v>0.85</v>
      </c>
      <c r="D21" s="16">
        <f>E16</f>
        <v>17000</v>
      </c>
      <c r="E21" s="33"/>
      <c r="F21" s="34"/>
      <c r="G21" s="35"/>
    </row>
    <row r="22" spans="1:6" s="13" customFormat="1" ht="13.5">
      <c r="A22"/>
      <c r="B22" s="26" t="s">
        <v>8</v>
      </c>
      <c r="C22" s="27">
        <v>0.06</v>
      </c>
      <c r="D22" s="47">
        <f t="shared" si="1"/>
        <v>1200</v>
      </c>
      <c r="E22" s="1"/>
      <c r="F22" s="12"/>
    </row>
    <row r="23" spans="1:6" s="13" customFormat="1" ht="13.5">
      <c r="A23"/>
      <c r="B23" s="14" t="s">
        <v>9</v>
      </c>
      <c r="C23" s="17">
        <v>0.02</v>
      </c>
      <c r="D23" s="16">
        <f t="shared" si="1"/>
        <v>400</v>
      </c>
      <c r="E23" s="1"/>
      <c r="F23" s="12"/>
    </row>
    <row r="24" spans="1:6" s="13" customFormat="1" ht="13.5">
      <c r="A24"/>
      <c r="B24" s="26" t="s">
        <v>10</v>
      </c>
      <c r="C24" s="31">
        <v>0.01</v>
      </c>
      <c r="D24" s="47">
        <f t="shared" si="1"/>
        <v>200</v>
      </c>
      <c r="E24" s="1"/>
      <c r="F24" s="12"/>
    </row>
    <row r="25" spans="1:6" s="13" customFormat="1" ht="13.5">
      <c r="A25"/>
      <c r="B25" s="18" t="s">
        <v>11</v>
      </c>
      <c r="C25" s="19">
        <v>0.02</v>
      </c>
      <c r="D25" s="16">
        <f t="shared" si="1"/>
        <v>400</v>
      </c>
      <c r="E25" s="1"/>
      <c r="F25" s="12"/>
    </row>
    <row r="26" spans="1:6" s="13" customFormat="1" ht="19.5" customHeight="1">
      <c r="A26"/>
      <c r="B26" s="20" t="s">
        <v>12</v>
      </c>
      <c r="C26" s="21">
        <f>SUM(C19:C25)</f>
        <v>1</v>
      </c>
      <c r="D26" s="22">
        <f>SUM(D19:D25)</f>
        <v>20000</v>
      </c>
      <c r="E26" s="1"/>
      <c r="F26" s="12"/>
    </row>
    <row r="27" ht="14.25">
      <c r="B27" s="4"/>
    </row>
    <row r="28" ht="14.25">
      <c r="B28" s="23" t="s">
        <v>16</v>
      </c>
    </row>
    <row r="29" ht="14.25">
      <c r="B29" s="24" t="s">
        <v>13</v>
      </c>
    </row>
    <row r="30" ht="14.25">
      <c r="B30" s="24" t="s">
        <v>14</v>
      </c>
    </row>
    <row r="31" ht="14.25">
      <c r="B31" s="23" t="s">
        <v>17</v>
      </c>
    </row>
  </sheetData>
  <sheetProtection selectLockedCells="1" selectUnlockedCells="1"/>
  <mergeCells count="40">
    <mergeCell ref="B2:E2"/>
    <mergeCell ref="K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IU2:IV2"/>
    <mergeCell ref="B3:E3"/>
    <mergeCell ref="B4:E4"/>
    <mergeCell ref="B16:D16"/>
    <mergeCell ref="HE2:HK2"/>
    <mergeCell ref="HL2:HR2"/>
    <mergeCell ref="HS2:HY2"/>
    <mergeCell ref="HZ2:IF2"/>
    <mergeCell ref="IG2:IM2"/>
    <mergeCell ref="IN2:IT2"/>
  </mergeCells>
  <printOptions horizontalCentered="1"/>
  <pageMargins left="0.4513888888888889" right="0.3423611111111111" top="0.4888888888888889" bottom="0.7479166666666667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Antonella</cp:lastModifiedBy>
  <dcterms:modified xsi:type="dcterms:W3CDTF">2015-11-17T10:17:08Z</dcterms:modified>
  <cp:category/>
  <cp:version/>
  <cp:contentType/>
  <cp:contentStatus/>
</cp:coreProperties>
</file>